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<sst xmlns="http://schemas.openxmlformats.org/spreadsheetml/2006/main" count="85" uniqueCount="85">
  <si>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</si>
  <si>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</si>
  <si>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</si>
  <si>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</si>
  <si>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</si>
  <si>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</si>
  <si>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</si>
  <si>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</si>
  <si>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</si>
  <si>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</si>
  <si>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</si>
  <si>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</si>
  <si>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</si>
  <si>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</si>
  <si>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</si>
  <si>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</si>
  <si>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</si>
  <si>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</si>
  <si>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</si>
  <si>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</si>
  <si>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</si>
  <si>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</si>
  <si>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</si>
  <si>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</si>
  <si>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</si>
  <si>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</si>
  <si>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</si>
  <si>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</si>
  <si>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</si>
  <si>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</si>
  <si>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</si>
  <si>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</si>
  <si>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</si>
  <si>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</si>
  <si>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</si>
  <si>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</si>
  <si>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</si>
  <si>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</si>
  <si>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</si>
  <si>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</si>
  <si>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</si>
  <si>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</si>
  <si>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</si>
  <si>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</si>
  <si>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</si>
  <si>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</si>
  <si>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</si>
  <si>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</si>
  <si>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</si>
  <si>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</si>
  <si>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</si>
  <si>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</si>
  <si>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</si>
  <si>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</si>
  <si>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</si>
  <si>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</si>
  <si>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</si>
  <si>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</si>
  <si>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</si>
  <si>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</si>
  <si>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</si>
  <si>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</si>
  <si>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</si>
  <si>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</si>
  <si>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</si>
  <si>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</si>
  <si>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</si>
  <si>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</si>
  <si>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</si>
  <si>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</si>
  <si>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</si>
  <si>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</si>
  <si>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</si>
  <si>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</si>
  <si>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</si>
  <si>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</si>
  <si>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</si>
  <si>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</si>
  <si>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</si>
  <si>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</si>
  <si>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</si>
  <si>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</si>
  <si>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</si>
  <si>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</si>
  <si>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31 de Marzo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</si>
</sst>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120911683.35</v>
      </c>
      <c r="D5" s="25">
        <f>SUM(D6:D12)</f>
        <v>-4124084.6699999995</v>
      </c>
      <c r="E5" s="25">
        <f>C5+D5</f>
        <v>116787598.67999999</v>
      </c>
      <c r="F5" s="25">
        <f>SUM(F6:F12)</f>
        <v>24847136.169999994</v>
      </c>
      <c r="G5" s="25">
        <f>SUM(G6:G12)</f>
        <v>24847136.169999994</v>
      </c>
      <c r="H5" s="25">
        <f>E5-F5</f>
        <v>91940462.50999999</v>
      </c>
    </row>
    <row r="6" spans="1:8" s="11" customFormat="1" ht="12" customHeight="1">
      <c r="A6" s="17"/>
      <c r="B6" s="8" t="s">
        <v>18</v>
      </c>
      <c r="C6" s="26">
        <v>54138525.36</v>
      </c>
      <c r="D6" s="26">
        <v>-2205402.4</v>
      </c>
      <c r="E6" s="26">
        <f aca="true" t="shared" si="0" ref="E6:E69">C6+D6</f>
        <v>51933122.96</v>
      </c>
      <c r="F6" s="26">
        <v>12625260.87</v>
      </c>
      <c r="G6" s="26">
        <v>12625260.87</v>
      </c>
      <c r="H6" s="26">
        <f aca="true" t="shared" si="1" ref="H6:H69">E6-F6</f>
        <v>39307862.09</v>
      </c>
    </row>
    <row r="7" spans="1:8" s="11" customFormat="1" ht="12" customHeight="1">
      <c r="A7" s="17"/>
      <c r="B7" s="8" t="s">
        <v>19</v>
      </c>
      <c r="C7" s="26">
        <v>18373538.77</v>
      </c>
      <c r="D7" s="26">
        <v>-368311.07</v>
      </c>
      <c r="E7" s="26">
        <f t="shared" si="0"/>
        <v>18005227.7</v>
      </c>
      <c r="F7" s="26">
        <v>4520196.21</v>
      </c>
      <c r="G7" s="26">
        <v>4520196.21</v>
      </c>
      <c r="H7" s="26">
        <f t="shared" si="1"/>
        <v>13485031.489999998</v>
      </c>
    </row>
    <row r="8" spans="1:8" s="11" customFormat="1" ht="12" customHeight="1">
      <c r="A8" s="17"/>
      <c r="B8" s="8" t="s">
        <v>20</v>
      </c>
      <c r="C8" s="26">
        <v>14024281.26</v>
      </c>
      <c r="D8" s="26">
        <v>-591823.76</v>
      </c>
      <c r="E8" s="26">
        <f t="shared" si="0"/>
        <v>13432457.5</v>
      </c>
      <c r="F8" s="26">
        <v>931350.29</v>
      </c>
      <c r="G8" s="26">
        <v>931350.29</v>
      </c>
      <c r="H8" s="26">
        <f t="shared" si="1"/>
        <v>12501107.21</v>
      </c>
    </row>
    <row r="9" spans="1:8" s="11" customFormat="1" ht="12" customHeight="1">
      <c r="A9" s="17"/>
      <c r="B9" s="8" t="s">
        <v>0</v>
      </c>
      <c r="C9" s="26">
        <v>8186064.66</v>
      </c>
      <c r="D9" s="26">
        <v>-13373.73</v>
      </c>
      <c r="E9" s="26">
        <f t="shared" si="0"/>
        <v>8172690.93</v>
      </c>
      <c r="F9" s="26">
        <v>1027309.38</v>
      </c>
      <c r="G9" s="26">
        <v>1027309.38</v>
      </c>
      <c r="H9" s="26">
        <f t="shared" si="1"/>
        <v>7145381.55</v>
      </c>
    </row>
    <row r="10" spans="1:8" s="11" customFormat="1" ht="12" customHeight="1">
      <c r="A10" s="17"/>
      <c r="B10" s="8" t="s">
        <v>21</v>
      </c>
      <c r="C10" s="26">
        <v>26189273.3</v>
      </c>
      <c r="D10" s="26">
        <v>-945173.71</v>
      </c>
      <c r="E10" s="26">
        <f t="shared" si="0"/>
        <v>25244099.59</v>
      </c>
      <c r="F10" s="26">
        <v>5743019.42</v>
      </c>
      <c r="G10" s="26">
        <v>5743019.42</v>
      </c>
      <c r="H10" s="26">
        <f t="shared" si="1"/>
        <v>19501080.17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16233115.66</v>
      </c>
      <c r="D13" s="26">
        <f>SUM(D14:D22)</f>
        <v>-599302.02</v>
      </c>
      <c r="E13" s="26">
        <f t="shared" si="0"/>
        <v>15633813.64</v>
      </c>
      <c r="F13" s="26">
        <f>SUM(F14:F22)</f>
        <v>2221901.09</v>
      </c>
      <c r="G13" s="26">
        <f>SUM(G14:G22)</f>
        <v>2221901.09</v>
      </c>
      <c r="H13" s="26">
        <f t="shared" si="1"/>
        <v>13411912.55</v>
      </c>
    </row>
    <row r="14" spans="1:8" s="11" customFormat="1" ht="12" customHeight="1">
      <c r="A14" s="17"/>
      <c r="B14" s="8" t="s">
        <v>24</v>
      </c>
      <c r="C14" s="26">
        <v>1617754.74</v>
      </c>
      <c r="D14" s="26">
        <v>103185</v>
      </c>
      <c r="E14" s="26">
        <f t="shared" si="0"/>
        <v>1720939.74</v>
      </c>
      <c r="F14" s="26">
        <v>560075.5</v>
      </c>
      <c r="G14" s="26">
        <v>560075.5</v>
      </c>
      <c r="H14" s="26">
        <f t="shared" si="1"/>
        <v>1160864.24</v>
      </c>
    </row>
    <row r="15" spans="1:8" s="11" customFormat="1" ht="12" customHeight="1">
      <c r="A15" s="17"/>
      <c r="B15" s="8" t="s">
        <v>25</v>
      </c>
      <c r="C15" s="26">
        <v>615848.92</v>
      </c>
      <c r="D15" s="26">
        <v>-82835</v>
      </c>
      <c r="E15" s="26">
        <f t="shared" si="0"/>
        <v>533013.92</v>
      </c>
      <c r="F15" s="26">
        <v>50012.59</v>
      </c>
      <c r="G15" s="26">
        <v>50012.59</v>
      </c>
      <c r="H15" s="26">
        <f t="shared" si="1"/>
        <v>483001.3300000001</v>
      </c>
    </row>
    <row r="16" spans="1:8" s="11" customFormat="1" ht="12" customHeight="1">
      <c r="A16" s="17"/>
      <c r="B16" s="8" t="s">
        <v>26</v>
      </c>
      <c r="C16" s="26">
        <v>20000</v>
      </c>
      <c r="D16" s="26">
        <v>5000</v>
      </c>
      <c r="E16" s="26">
        <f t="shared" si="0"/>
        <v>25000</v>
      </c>
      <c r="F16" s="26">
        <v>0</v>
      </c>
      <c r="G16" s="26">
        <v>0</v>
      </c>
      <c r="H16" s="26">
        <f t="shared" si="1"/>
        <v>25000</v>
      </c>
    </row>
    <row r="17" spans="1:8" s="11" customFormat="1" ht="12" customHeight="1">
      <c r="A17" s="17"/>
      <c r="B17" s="8" t="s">
        <v>27</v>
      </c>
      <c r="C17" s="26">
        <v>2535272</v>
      </c>
      <c r="D17" s="26">
        <v>-1029060</v>
      </c>
      <c r="E17" s="26">
        <f t="shared" si="0"/>
        <v>1506212</v>
      </c>
      <c r="F17" s="26">
        <v>197906.38</v>
      </c>
      <c r="G17" s="26">
        <v>197906.38</v>
      </c>
      <c r="H17" s="26">
        <f t="shared" si="1"/>
        <v>1308305.62</v>
      </c>
    </row>
    <row r="18" spans="1:8" s="11" customFormat="1" ht="12" customHeight="1">
      <c r="A18" s="17"/>
      <c r="B18" s="8" t="s">
        <v>28</v>
      </c>
      <c r="C18" s="26">
        <v>226500</v>
      </c>
      <c r="D18" s="26">
        <v>5500</v>
      </c>
      <c r="E18" s="26">
        <f t="shared" si="0"/>
        <v>232000</v>
      </c>
      <c r="F18" s="26">
        <v>25959.11</v>
      </c>
      <c r="G18" s="26">
        <v>25959.11</v>
      </c>
      <c r="H18" s="26">
        <f t="shared" si="1"/>
        <v>206040.89</v>
      </c>
    </row>
    <row r="19" spans="1:8" s="11" customFormat="1" ht="12" customHeight="1">
      <c r="A19" s="17"/>
      <c r="B19" s="8" t="s">
        <v>29</v>
      </c>
      <c r="C19" s="26">
        <v>8674400</v>
      </c>
      <c r="D19" s="26">
        <v>72650</v>
      </c>
      <c r="E19" s="26">
        <f t="shared" si="0"/>
        <v>8747050</v>
      </c>
      <c r="F19" s="26">
        <v>1232870.37</v>
      </c>
      <c r="G19" s="26">
        <v>1232870.37</v>
      </c>
      <c r="H19" s="26">
        <f t="shared" si="1"/>
        <v>7514179.63</v>
      </c>
    </row>
    <row r="20" spans="1:8" s="11" customFormat="1" ht="12" customHeight="1">
      <c r="A20" s="17"/>
      <c r="B20" s="8" t="s">
        <v>30</v>
      </c>
      <c r="C20" s="26">
        <v>1698820</v>
      </c>
      <c r="D20" s="26">
        <v>338197.98</v>
      </c>
      <c r="E20" s="26">
        <f t="shared" si="0"/>
        <v>2037017.98</v>
      </c>
      <c r="F20" s="26">
        <v>53613.03</v>
      </c>
      <c r="G20" s="26">
        <v>53613.03</v>
      </c>
      <c r="H20" s="26">
        <f t="shared" si="1"/>
        <v>1983404.95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844520</v>
      </c>
      <c r="D22" s="26">
        <v>-11940</v>
      </c>
      <c r="E22" s="26">
        <f t="shared" si="0"/>
        <v>832580</v>
      </c>
      <c r="F22" s="26">
        <v>101464.11</v>
      </c>
      <c r="G22" s="26">
        <v>101464.11</v>
      </c>
      <c r="H22" s="26">
        <f t="shared" si="1"/>
        <v>731115.89</v>
      </c>
    </row>
    <row r="23" spans="1:8" s="11" customFormat="1" ht="12" customHeight="1">
      <c r="A23" s="15" t="s">
        <v>33</v>
      </c>
      <c r="B23" s="16"/>
      <c r="C23" s="26">
        <f>SUM(C24:C32)</f>
        <v>33884803.73</v>
      </c>
      <c r="D23" s="26">
        <f>SUM(D24:D32)</f>
        <v>-2365811.62</v>
      </c>
      <c r="E23" s="26">
        <f t="shared" si="0"/>
        <v>31518992.109999996</v>
      </c>
      <c r="F23" s="26">
        <f>SUM(F24:F32)</f>
        <v>6255491.65</v>
      </c>
      <c r="G23" s="26">
        <f>SUM(G24:G32)</f>
        <v>6247372.0600000005</v>
      </c>
      <c r="H23" s="26">
        <f t="shared" si="1"/>
        <v>25263500.459999993</v>
      </c>
    </row>
    <row r="24" spans="1:8" s="11" customFormat="1" ht="11.25">
      <c r="A24" s="17"/>
      <c r="B24" s="8" t="s">
        <v>34</v>
      </c>
      <c r="C24" s="26">
        <v>14458438.89</v>
      </c>
      <c r="D24" s="26">
        <v>-2962173.37</v>
      </c>
      <c r="E24" s="26">
        <f t="shared" si="0"/>
        <v>11496265.52</v>
      </c>
      <c r="F24" s="26">
        <v>3555607.71</v>
      </c>
      <c r="G24" s="26">
        <v>3555607.71</v>
      </c>
      <c r="H24" s="26">
        <f t="shared" si="1"/>
        <v>7940657.81</v>
      </c>
    </row>
    <row r="25" spans="1:8" s="11" customFormat="1" ht="11.25">
      <c r="A25" s="17"/>
      <c r="B25" s="8" t="s">
        <v>35</v>
      </c>
      <c r="C25" s="26">
        <v>3073400</v>
      </c>
      <c r="D25" s="26">
        <v>296984</v>
      </c>
      <c r="E25" s="26">
        <f t="shared" si="0"/>
        <v>3370384</v>
      </c>
      <c r="F25" s="26">
        <v>278817.6</v>
      </c>
      <c r="G25" s="26">
        <v>278817.6</v>
      </c>
      <c r="H25" s="26">
        <f t="shared" si="1"/>
        <v>3091566.4</v>
      </c>
    </row>
    <row r="26" spans="1:8" s="11" customFormat="1" ht="11.25">
      <c r="A26" s="17"/>
      <c r="B26" s="8" t="s">
        <v>36</v>
      </c>
      <c r="C26" s="26">
        <v>2852366</v>
      </c>
      <c r="D26" s="26">
        <v>115505.8</v>
      </c>
      <c r="E26" s="26">
        <f t="shared" si="0"/>
        <v>2967871.8</v>
      </c>
      <c r="F26" s="26">
        <v>323978.42</v>
      </c>
      <c r="G26" s="26">
        <v>323978.42</v>
      </c>
      <c r="H26" s="26">
        <f t="shared" si="1"/>
        <v>2643893.38</v>
      </c>
    </row>
    <row r="27" spans="1:8" s="11" customFormat="1" ht="11.25">
      <c r="A27" s="17"/>
      <c r="B27" s="8" t="s">
        <v>37</v>
      </c>
      <c r="C27" s="26">
        <v>1692000</v>
      </c>
      <c r="D27" s="26">
        <v>42000</v>
      </c>
      <c r="E27" s="26">
        <f t="shared" si="0"/>
        <v>1734000</v>
      </c>
      <c r="F27" s="26">
        <v>1142578.62</v>
      </c>
      <c r="G27" s="26">
        <v>1142578.62</v>
      </c>
      <c r="H27" s="26">
        <f t="shared" si="1"/>
        <v>591421.3799999999</v>
      </c>
    </row>
    <row r="28" spans="1:8" s="11" customFormat="1" ht="11.25">
      <c r="A28" s="17"/>
      <c r="B28" s="8" t="s">
        <v>38</v>
      </c>
      <c r="C28" s="26">
        <v>3922797</v>
      </c>
      <c r="D28" s="26">
        <v>170900</v>
      </c>
      <c r="E28" s="26">
        <f t="shared" si="0"/>
        <v>4093697</v>
      </c>
      <c r="F28" s="26">
        <v>445507.98</v>
      </c>
      <c r="G28" s="26">
        <v>445507.98</v>
      </c>
      <c r="H28" s="26">
        <f t="shared" si="1"/>
        <v>3648189.02</v>
      </c>
    </row>
    <row r="29" spans="1:8" s="11" customFormat="1" ht="11.25">
      <c r="A29" s="17"/>
      <c r="B29" s="8" t="s">
        <v>39</v>
      </c>
      <c r="C29" s="26">
        <v>1433000</v>
      </c>
      <c r="D29" s="26">
        <v>-89840</v>
      </c>
      <c r="E29" s="26">
        <f t="shared" si="0"/>
        <v>1343160</v>
      </c>
      <c r="F29" s="26">
        <v>135247.74</v>
      </c>
      <c r="G29" s="26">
        <v>127128.15</v>
      </c>
      <c r="H29" s="26">
        <f t="shared" si="1"/>
        <v>1207912.26</v>
      </c>
    </row>
    <row r="30" spans="1:8" s="11" customFormat="1" ht="11.25">
      <c r="A30" s="17"/>
      <c r="B30" s="8" t="s">
        <v>40</v>
      </c>
      <c r="C30" s="26">
        <v>362642.68</v>
      </c>
      <c r="D30" s="26">
        <v>-3500</v>
      </c>
      <c r="E30" s="26">
        <f t="shared" si="0"/>
        <v>359142.68</v>
      </c>
      <c r="F30" s="26">
        <v>1889</v>
      </c>
      <c r="G30" s="26">
        <v>1889</v>
      </c>
      <c r="H30" s="26">
        <f t="shared" si="1"/>
        <v>357253.68</v>
      </c>
    </row>
    <row r="31" spans="1:8" s="11" customFormat="1" ht="11.25">
      <c r="A31" s="17"/>
      <c r="B31" s="8" t="s">
        <v>41</v>
      </c>
      <c r="C31" s="26">
        <v>3220293.2</v>
      </c>
      <c r="D31" s="26">
        <v>-47852.71</v>
      </c>
      <c r="E31" s="26">
        <f t="shared" si="0"/>
        <v>3172440.49</v>
      </c>
      <c r="F31" s="26">
        <v>81914.28</v>
      </c>
      <c r="G31" s="26">
        <v>81914.28</v>
      </c>
      <c r="H31" s="26">
        <f t="shared" si="1"/>
        <v>3090526.2100000004</v>
      </c>
    </row>
    <row r="32" spans="1:8" s="11" customFormat="1" ht="11.25">
      <c r="A32" s="17"/>
      <c r="B32" s="8" t="s">
        <v>42</v>
      </c>
      <c r="C32" s="26">
        <v>2869865.96</v>
      </c>
      <c r="D32" s="26">
        <v>112164.66</v>
      </c>
      <c r="E32" s="26">
        <f t="shared" si="0"/>
        <v>2982030.62</v>
      </c>
      <c r="F32" s="26">
        <v>289950.3</v>
      </c>
      <c r="G32" s="26">
        <v>289950.3</v>
      </c>
      <c r="H32" s="26">
        <f t="shared" si="1"/>
        <v>2692080.3200000003</v>
      </c>
    </row>
    <row r="33" spans="1:8" s="11" customFormat="1" ht="11.25">
      <c r="A33" s="15" t="s">
        <v>43</v>
      </c>
      <c r="B33" s="16"/>
      <c r="C33" s="26">
        <f>SUM(C34:C42)</f>
        <v>22282085.14</v>
      </c>
      <c r="D33" s="26">
        <f>SUM(D34:D42)</f>
        <v>9962999.19</v>
      </c>
      <c r="E33" s="26">
        <f t="shared" si="0"/>
        <v>32245084.33</v>
      </c>
      <c r="F33" s="26">
        <f>SUM(F34:F42)</f>
        <v>4818784.2</v>
      </c>
      <c r="G33" s="26">
        <f>SUM(G34:G42)</f>
        <v>4818784.2</v>
      </c>
      <c r="H33" s="26">
        <f t="shared" si="1"/>
        <v>27426300.13</v>
      </c>
    </row>
    <row r="34" spans="1:8" s="11" customFormat="1" ht="11.25">
      <c r="A34" s="17"/>
      <c r="B34" s="8" t="s">
        <v>44</v>
      </c>
      <c r="C34" s="26">
        <v>16968438.93</v>
      </c>
      <c r="D34" s="26">
        <v>154558</v>
      </c>
      <c r="E34" s="26">
        <f t="shared" si="0"/>
        <v>17122996.93</v>
      </c>
      <c r="F34" s="26">
        <v>4176747.52</v>
      </c>
      <c r="G34" s="26">
        <v>4176747.52</v>
      </c>
      <c r="H34" s="26">
        <f t="shared" si="1"/>
        <v>12946249.41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2700000</v>
      </c>
      <c r="D36" s="26">
        <v>260000</v>
      </c>
      <c r="E36" s="26">
        <f t="shared" si="0"/>
        <v>2960000</v>
      </c>
      <c r="F36" s="26">
        <v>0</v>
      </c>
      <c r="G36" s="26">
        <v>0</v>
      </c>
      <c r="H36" s="26">
        <f t="shared" si="1"/>
        <v>2960000</v>
      </c>
    </row>
    <row r="37" spans="1:8" s="11" customFormat="1" ht="11.25">
      <c r="A37" s="17"/>
      <c r="B37" s="8" t="s">
        <v>47</v>
      </c>
      <c r="C37" s="26">
        <v>2190000</v>
      </c>
      <c r="D37" s="26">
        <v>9548441.19</v>
      </c>
      <c r="E37" s="26">
        <f t="shared" si="0"/>
        <v>11738441.19</v>
      </c>
      <c r="F37" s="26">
        <v>558950.96</v>
      </c>
      <c r="G37" s="26">
        <v>558950.96</v>
      </c>
      <c r="H37" s="26">
        <f t="shared" si="1"/>
        <v>11179490.23</v>
      </c>
    </row>
    <row r="38" spans="1:8" s="11" customFormat="1" ht="11.25">
      <c r="A38" s="17"/>
      <c r="B38" s="8" t="s">
        <v>48</v>
      </c>
      <c r="C38" s="26">
        <v>423646.21</v>
      </c>
      <c r="D38" s="26">
        <v>0</v>
      </c>
      <c r="E38" s="26">
        <f t="shared" si="0"/>
        <v>423646.21</v>
      </c>
      <c r="F38" s="26">
        <v>83085.72</v>
      </c>
      <c r="G38" s="26">
        <v>83085.72</v>
      </c>
      <c r="H38" s="26">
        <f t="shared" si="1"/>
        <v>340560.49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2595074.94</v>
      </c>
      <c r="D43" s="26">
        <f>SUM(D44:D52)</f>
        <v>2951312.4299999997</v>
      </c>
      <c r="E43" s="26">
        <f t="shared" si="0"/>
        <v>5546387.369999999</v>
      </c>
      <c r="F43" s="26">
        <f>SUM(F44:F52)</f>
        <v>112533.02</v>
      </c>
      <c r="G43" s="26">
        <f>SUM(G44:G52)</f>
        <v>112533.02</v>
      </c>
      <c r="H43" s="26">
        <f t="shared" si="1"/>
        <v>5433854.35</v>
      </c>
    </row>
    <row r="44" spans="1:8" s="11" customFormat="1" ht="11.25">
      <c r="A44" s="17"/>
      <c r="B44" s="8" t="s">
        <v>53</v>
      </c>
      <c r="C44" s="26">
        <v>709075.02</v>
      </c>
      <c r="D44" s="26">
        <v>186220.78</v>
      </c>
      <c r="E44" s="26">
        <f t="shared" si="0"/>
        <v>895295.8</v>
      </c>
      <c r="F44" s="26">
        <v>29778.02</v>
      </c>
      <c r="G44" s="26">
        <v>29778.02</v>
      </c>
      <c r="H44" s="26">
        <f t="shared" si="1"/>
        <v>865517.78</v>
      </c>
    </row>
    <row r="45" spans="1:8" s="11" customFormat="1" ht="11.25">
      <c r="A45" s="17"/>
      <c r="B45" s="8" t="s">
        <v>54</v>
      </c>
      <c r="C45" s="26">
        <v>70000</v>
      </c>
      <c r="D45" s="26">
        <v>0</v>
      </c>
      <c r="E45" s="26">
        <f t="shared" si="0"/>
        <v>70000</v>
      </c>
      <c r="F45" s="26">
        <v>0</v>
      </c>
      <c r="G45" s="26">
        <v>0</v>
      </c>
      <c r="H45" s="26">
        <f t="shared" si="1"/>
        <v>70000</v>
      </c>
    </row>
    <row r="46" spans="1:8" s="11" customFormat="1" ht="11.25">
      <c r="A46" s="17"/>
      <c r="B46" s="8" t="s">
        <v>55</v>
      </c>
      <c r="C46" s="26">
        <v>0</v>
      </c>
      <c r="D46" s="26">
        <v>44616</v>
      </c>
      <c r="E46" s="26">
        <f t="shared" si="0"/>
        <v>44616</v>
      </c>
      <c r="F46" s="26">
        <v>43895</v>
      </c>
      <c r="G46" s="26">
        <v>43895</v>
      </c>
      <c r="H46" s="26">
        <f t="shared" si="1"/>
        <v>721</v>
      </c>
    </row>
    <row r="47" spans="1:8" s="11" customFormat="1" ht="11.25">
      <c r="A47" s="17"/>
      <c r="B47" s="8" t="s">
        <v>56</v>
      </c>
      <c r="C47" s="26">
        <v>1540000</v>
      </c>
      <c r="D47" s="26">
        <v>552862</v>
      </c>
      <c r="E47" s="26">
        <f t="shared" si="0"/>
        <v>2092862</v>
      </c>
      <c r="F47" s="26">
        <v>0</v>
      </c>
      <c r="G47" s="26">
        <v>0</v>
      </c>
      <c r="H47" s="26">
        <f t="shared" si="1"/>
        <v>2092862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76000</v>
      </c>
      <c r="D49" s="26">
        <v>320000</v>
      </c>
      <c r="E49" s="26">
        <f t="shared" si="0"/>
        <v>396000</v>
      </c>
      <c r="F49" s="26">
        <v>38860</v>
      </c>
      <c r="G49" s="26">
        <v>38860</v>
      </c>
      <c r="H49" s="26">
        <f t="shared" si="1"/>
        <v>357140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1847613.65</v>
      </c>
      <c r="E51" s="26">
        <f t="shared" si="0"/>
        <v>1847613.65</v>
      </c>
      <c r="F51" s="26">
        <v>0</v>
      </c>
      <c r="G51" s="26">
        <v>0</v>
      </c>
      <c r="H51" s="26">
        <f t="shared" si="1"/>
        <v>1847613.65</v>
      </c>
    </row>
    <row r="52" spans="1:8" s="11" customFormat="1" ht="11.25">
      <c r="A52" s="17"/>
      <c r="B52" s="8" t="s">
        <v>61</v>
      </c>
      <c r="C52" s="26">
        <v>199999.92</v>
      </c>
      <c r="D52" s="26">
        <v>0</v>
      </c>
      <c r="E52" s="26">
        <f t="shared" si="0"/>
        <v>199999.92</v>
      </c>
      <c r="F52" s="26">
        <v>0</v>
      </c>
      <c r="G52" s="26">
        <v>0</v>
      </c>
      <c r="H52" s="26">
        <f t="shared" si="1"/>
        <v>199999.92</v>
      </c>
    </row>
    <row r="53" spans="1:8" s="11" customFormat="1" ht="11.25">
      <c r="A53" s="15" t="s">
        <v>62</v>
      </c>
      <c r="B53" s="16"/>
      <c r="C53" s="26">
        <f>SUM(C54:C56)</f>
        <v>0</v>
      </c>
      <c r="D53" s="26">
        <f>SUM(D54:D56)</f>
        <v>88472326.38</v>
      </c>
      <c r="E53" s="26">
        <f t="shared" si="0"/>
        <v>88472326.38</v>
      </c>
      <c r="F53" s="26">
        <f>SUM(F54:F56)</f>
        <v>669811.96</v>
      </c>
      <c r="G53" s="26">
        <f>SUM(G54:G56)</f>
        <v>669811.96</v>
      </c>
      <c r="H53" s="26">
        <f t="shared" si="1"/>
        <v>87802514.42</v>
      </c>
    </row>
    <row r="54" spans="1:8" s="11" customFormat="1" ht="11.25">
      <c r="A54" s="17"/>
      <c r="B54" s="8" t="s">
        <v>63</v>
      </c>
      <c r="C54" s="26">
        <v>0</v>
      </c>
      <c r="D54" s="26">
        <v>88472326.38</v>
      </c>
      <c r="E54" s="26">
        <f t="shared" si="0"/>
        <v>88472326.38</v>
      </c>
      <c r="F54" s="26">
        <v>669811.96</v>
      </c>
      <c r="G54" s="26">
        <v>669811.96</v>
      </c>
      <c r="H54" s="26">
        <f t="shared" si="1"/>
        <v>87802514.42</v>
      </c>
    </row>
    <row r="55" spans="1:8" s="11" customFormat="1" ht="11.2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59026255.57</v>
      </c>
      <c r="D57" s="26">
        <f>SUM(D58:D64)</f>
        <v>-54876191.54</v>
      </c>
      <c r="E57" s="26">
        <f t="shared" si="0"/>
        <v>4150064.030000001</v>
      </c>
      <c r="F57" s="26">
        <f>SUM(F58:F64)</f>
        <v>0</v>
      </c>
      <c r="G57" s="26">
        <f>SUM(G58:G64)</f>
        <v>0</v>
      </c>
      <c r="H57" s="26">
        <f t="shared" si="1"/>
        <v>4150064.030000001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59026255.57</v>
      </c>
      <c r="D64" s="26">
        <v>-54876191.54</v>
      </c>
      <c r="E64" s="26">
        <f t="shared" si="0"/>
        <v>4150064.030000001</v>
      </c>
      <c r="F64" s="26">
        <v>0</v>
      </c>
      <c r="G64" s="26">
        <v>0</v>
      </c>
      <c r="H64" s="26">
        <f t="shared" si="1"/>
        <v>4150064.030000001</v>
      </c>
    </row>
    <row r="65" spans="1:8" s="11" customFormat="1" ht="11.25">
      <c r="A65" s="15" t="s">
        <v>74</v>
      </c>
      <c r="B65" s="16"/>
      <c r="C65" s="26">
        <f>SUM(C66:C68)</f>
        <v>322000</v>
      </c>
      <c r="D65" s="26">
        <f>SUM(D66:D68)</f>
        <v>-55000</v>
      </c>
      <c r="E65" s="26">
        <f t="shared" si="0"/>
        <v>267000</v>
      </c>
      <c r="F65" s="26">
        <f>SUM(F66:F68)</f>
        <v>0</v>
      </c>
      <c r="G65" s="26">
        <f>SUM(G66:G68)</f>
        <v>0</v>
      </c>
      <c r="H65" s="26">
        <f t="shared" si="1"/>
        <v>267000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322000</v>
      </c>
      <c r="D68" s="26">
        <v>-55000</v>
      </c>
      <c r="E68" s="26">
        <f t="shared" si="0"/>
        <v>267000</v>
      </c>
      <c r="F68" s="26">
        <v>0</v>
      </c>
      <c r="G68" s="26">
        <v>0</v>
      </c>
      <c r="H68" s="26">
        <f t="shared" si="1"/>
        <v>267000</v>
      </c>
    </row>
    <row r="69" spans="1:8" s="11" customFormat="1" ht="11.25">
      <c r="A69" s="15" t="s">
        <v>75</v>
      </c>
      <c r="B69" s="16"/>
      <c r="C69" s="26">
        <f>SUM(C70:C76)</f>
        <v>1498856</v>
      </c>
      <c r="D69" s="26">
        <f>SUM(D70:D76)</f>
        <v>0</v>
      </c>
      <c r="E69" s="26">
        <f t="shared" si="0"/>
        <v>1498856</v>
      </c>
      <c r="F69" s="26">
        <f>SUM(F70:F76)</f>
        <v>273560.71</v>
      </c>
      <c r="G69" s="26">
        <f>SUM(G70:G76)</f>
        <v>273560.71</v>
      </c>
      <c r="H69" s="26">
        <f t="shared" si="1"/>
        <v>1225295.29</v>
      </c>
    </row>
    <row r="70" spans="1:8" s="11" customFormat="1" ht="11.25">
      <c r="A70" s="17"/>
      <c r="B70" s="8" t="s">
        <v>76</v>
      </c>
      <c r="C70" s="26">
        <v>734856</v>
      </c>
      <c r="D70" s="26">
        <v>0</v>
      </c>
      <c r="E70" s="26">
        <f aca="true" t="shared" si="2" ref="E70:E76">C70+D70</f>
        <v>734856</v>
      </c>
      <c r="F70" s="26">
        <v>183714</v>
      </c>
      <c r="G70" s="26">
        <v>183714</v>
      </c>
      <c r="H70" s="26">
        <f aca="true" t="shared" si="3" ref="H70:H76">E70-F70</f>
        <v>551142</v>
      </c>
    </row>
    <row r="71" spans="1:8" s="11" customFormat="1" ht="11.25">
      <c r="A71" s="17"/>
      <c r="B71" s="8" t="s">
        <v>77</v>
      </c>
      <c r="C71" s="26">
        <v>764000</v>
      </c>
      <c r="D71" s="26">
        <v>0</v>
      </c>
      <c r="E71" s="26">
        <f t="shared" si="2"/>
        <v>764000</v>
      </c>
      <c r="F71" s="26">
        <v>89846.71</v>
      </c>
      <c r="G71" s="26">
        <v>89846.71</v>
      </c>
      <c r="H71" s="26">
        <f t="shared" si="3"/>
        <v>674153.29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256753874.39</v>
      </c>
      <c r="D77" s="22">
        <f t="shared" si="4"/>
        <v>39366248.15</v>
      </c>
      <c r="E77" s="22">
        <f t="shared" si="4"/>
        <v>296120122.53999996</v>
      </c>
      <c r="F77" s="22">
        <f t="shared" si="4"/>
        <v>39199218.800000004</v>
      </c>
      <c r="G77" s="22">
        <f t="shared" si="4"/>
        <v>39191099.21</v>
      </c>
      <c r="H77" s="22">
        <f t="shared" si="4"/>
        <v>256920903.73999995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2021-04-21T21:28:07Z</cp:lastPrinted>
  <dcterms:created xsi:type="dcterms:W3CDTF">2012-12-11T21:12:22Z</dcterms:created>
  <dcterms:modified xsi:type="dcterms:W3CDTF">2021-04-22T20:09:07Z</dcterms:modified>
  <cp:category/>
  <cp:version/>
  <cp:contentType/>
  <cp:contentStatus/>
</cp:coreProperties>
</file>